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-7320" yWindow="165" windowWidth="24240" windowHeight="10545"/>
  </bookViews>
  <sheets>
    <sheet name="ko" sheetId="4" r:id="rId1"/>
  </sheets>
  <definedNames>
    <definedName name="_xlnm.Print_Area" localSheetId="0">ko!$A$1:$G$58</definedName>
    <definedName name="_xlnm.Print_Titles" localSheetId="0">ko!$2:$8</definedName>
  </definedNames>
  <calcPr calcId="144525" fullPrecision="0"/>
</workbook>
</file>

<file path=xl/calcChain.xml><?xml version="1.0" encoding="utf-8"?>
<calcChain xmlns="http://schemas.openxmlformats.org/spreadsheetml/2006/main">
  <c r="E26" i="4" l="1"/>
  <c r="E46" i="4" l="1"/>
  <c r="E41" i="4"/>
  <c r="E37" i="4"/>
  <c r="E33" i="4"/>
  <c r="E30" i="4"/>
  <c r="E22" i="4"/>
  <c r="E20" i="4"/>
  <c r="E17" i="4"/>
</calcChain>
</file>

<file path=xl/sharedStrings.xml><?xml version="1.0" encoding="utf-8"?>
<sst xmlns="http://schemas.openxmlformats.org/spreadsheetml/2006/main" count="122" uniqueCount="105">
  <si>
    <r>
      <rPr>
        <b/>
        <sz val="10"/>
        <rFont val="Arial Unicode MS"/>
        <family val="2"/>
        <charset val="238"/>
      </rPr>
      <t>Lp.</t>
    </r>
  </si>
  <si>
    <r>
      <rPr>
        <b/>
        <sz val="10"/>
        <rFont val="Arial Unicode MS"/>
        <family val="2"/>
        <charset val="238"/>
      </rPr>
      <t>Element scalony - rodzaj robót Szczegółowy opis robót i obliczenie ich ilości</t>
    </r>
  </si>
  <si>
    <r>
      <rPr>
        <b/>
        <sz val="10"/>
        <rFont val="Arial Unicode MS"/>
        <family val="2"/>
        <charset val="238"/>
      </rPr>
      <t>Cena</t>
    </r>
  </si>
  <si>
    <r>
      <rPr>
        <b/>
        <i/>
        <sz val="10"/>
        <rFont val="CordiaUPC"/>
        <family val="2"/>
      </rPr>
      <t>1</t>
    </r>
  </si>
  <si>
    <r>
      <rPr>
        <b/>
        <i/>
        <sz val="10"/>
        <rFont val="CordiaUPC"/>
        <family val="2"/>
      </rPr>
      <t>2</t>
    </r>
  </si>
  <si>
    <r>
      <rPr>
        <b/>
        <i/>
        <sz val="10"/>
        <rFont val="CordiaUPC"/>
        <family val="2"/>
      </rPr>
      <t>3</t>
    </r>
  </si>
  <si>
    <r>
      <rPr>
        <b/>
        <i/>
        <sz val="10"/>
        <rFont val="CordiaUPC"/>
        <family val="2"/>
      </rPr>
      <t>4</t>
    </r>
  </si>
  <si>
    <r>
      <rPr>
        <b/>
        <i/>
        <sz val="10"/>
        <rFont val="CordiaUPC"/>
        <family val="2"/>
      </rPr>
      <t>5</t>
    </r>
  </si>
  <si>
    <r>
      <rPr>
        <b/>
        <i/>
        <sz val="10"/>
        <rFont val="CordiaUPC"/>
        <family val="2"/>
      </rPr>
      <t>6</t>
    </r>
  </si>
  <si>
    <r>
      <rPr>
        <b/>
        <i/>
        <sz val="10"/>
        <rFont val="CordiaUPC"/>
        <family val="2"/>
      </rPr>
      <t>7</t>
    </r>
  </si>
  <si>
    <r>
      <rPr>
        <sz val="10"/>
        <rFont val="Arial Unicode MS"/>
        <family val="2"/>
        <charset val="238"/>
      </rPr>
      <t>ROBOTY DROGOWE</t>
    </r>
  </si>
  <si>
    <r>
      <rPr>
        <sz val="10"/>
        <rFont val="Arial Unicode MS"/>
        <family val="2"/>
        <charset val="238"/>
      </rPr>
      <t>Roboty pomiarowe przy liniowych robotach ziemnych - trasa dróg w terenie równinnym.</t>
    </r>
  </si>
  <si>
    <r>
      <rPr>
        <sz val="10"/>
        <rFont val="Arial Unicode MS"/>
        <family val="2"/>
        <charset val="238"/>
      </rPr>
      <t>km</t>
    </r>
  </si>
  <si>
    <r>
      <rPr>
        <sz val="10"/>
        <rFont val="Arial Unicode MS"/>
        <family val="2"/>
        <charset val="238"/>
      </rPr>
      <t>D-01.02.02 Zdjęcie warstwy humusu</t>
    </r>
  </si>
  <si>
    <r>
      <rPr>
        <sz val="10"/>
        <rFont val="Arial Unicode MS"/>
        <family val="2"/>
        <charset val="238"/>
      </rPr>
      <t>m3</t>
    </r>
  </si>
  <si>
    <r>
      <rPr>
        <sz val="10"/>
        <rFont val="Arial Unicode MS"/>
        <family val="2"/>
        <charset val="238"/>
      </rPr>
      <t>m2</t>
    </r>
  </si>
  <si>
    <r>
      <rPr>
        <sz val="10"/>
        <rFont val="Arial Unicode MS"/>
        <family val="2"/>
        <charset val="238"/>
      </rPr>
      <t>m</t>
    </r>
  </si>
  <si>
    <r>
      <rPr>
        <sz val="10"/>
        <rFont val="Arial Unicode MS"/>
        <family val="2"/>
        <charset val="238"/>
      </rPr>
      <t>D-02.01.01 Wykonanie wykopów w gruntach I-V kat.</t>
    </r>
  </si>
  <si>
    <r>
      <rPr>
        <sz val="10"/>
        <rFont val="Arial Unicode MS"/>
        <family val="2"/>
        <charset val="238"/>
      </rPr>
      <t>D-04.01.01 Koryto wraz profilowaniem i zagęszczeniem podłoża</t>
    </r>
  </si>
  <si>
    <r>
      <rPr>
        <sz val="10"/>
        <rFont val="Arial Unicode MS"/>
        <family val="2"/>
        <charset val="238"/>
      </rPr>
      <t>D-04.01.01.11 Wykonanie koryta wraz z profilowaniem i zagęszczaniem podłoża w gruncie kat. I-VI, głębokość koryta do 10 cm</t>
    </r>
  </si>
  <si>
    <r>
      <rPr>
        <sz val="10"/>
        <rFont val="Arial Unicode MS"/>
        <family val="2"/>
        <charset val="238"/>
      </rPr>
      <t>D-04.04.02 Podbudowy z kruszywa łamanego stabilizowanego mechanicznie</t>
    </r>
  </si>
  <si>
    <r>
      <rPr>
        <sz val="10"/>
        <rFont val="Arial Unicode MS"/>
        <family val="2"/>
        <charset val="238"/>
      </rPr>
      <t>D-04.04.02.12 Wykonanie podbudowy z kruszywa łamanego, warstwa dolna, grubość warstwy 16-20 cm</t>
    </r>
  </si>
  <si>
    <r>
      <rPr>
        <sz val="10"/>
        <rFont val="Arial Unicode MS"/>
        <family val="2"/>
        <charset val="238"/>
      </rPr>
      <t>D-04.05.01 Podbudowy i ulepszone podłoże z gruntu lub kruszywa stabilizowanego cementem</t>
    </r>
  </si>
  <si>
    <r>
      <rPr>
        <sz val="10"/>
        <rFont val="Arial Unicode MS"/>
        <family val="2"/>
        <charset val="238"/>
      </rPr>
      <t>D-04.05.01.11 Wykonanie podbudowy z gruntu lub kruszywa stabilizowanego cementem</t>
    </r>
  </si>
  <si>
    <r>
      <rPr>
        <sz val="10"/>
        <rFont val="Arial Unicode MS"/>
        <family val="2"/>
        <charset val="238"/>
      </rPr>
      <t>D-06.02.01 Przepusty pod zjazdami</t>
    </r>
  </si>
  <si>
    <t>Jedn.</t>
  </si>
  <si>
    <t>Ilość</t>
  </si>
  <si>
    <t>Wartość</t>
  </si>
  <si>
    <t>BRUTTO</t>
  </si>
  <si>
    <t>VAT</t>
  </si>
  <si>
    <t>NETTO</t>
  </si>
  <si>
    <r>
      <rPr>
        <sz val="8"/>
        <rFont val="Arial Unicode MS"/>
        <family val="2"/>
        <charset val="238"/>
      </rPr>
      <t>D 01.01.11</t>
    </r>
  </si>
  <si>
    <r>
      <rPr>
        <sz val="8"/>
        <rFont val="Arial Unicode MS"/>
        <family val="2"/>
        <charset val="238"/>
      </rPr>
      <t>D 01.02.02</t>
    </r>
  </si>
  <si>
    <r>
      <rPr>
        <sz val="8"/>
        <rFont val="Arial Unicode MS"/>
        <family val="2"/>
        <charset val="238"/>
      </rPr>
      <t>D 02.01.01</t>
    </r>
  </si>
  <si>
    <r>
      <rPr>
        <sz val="8"/>
        <rFont val="Arial Unicode MS"/>
        <family val="2"/>
        <charset val="238"/>
      </rPr>
      <t>D 04.01.01</t>
    </r>
  </si>
  <si>
    <r>
      <rPr>
        <sz val="8"/>
        <rFont val="Arial Unicode MS"/>
        <family val="2"/>
        <charset val="238"/>
      </rPr>
      <t>D 04.04.02</t>
    </r>
  </si>
  <si>
    <r>
      <rPr>
        <sz val="8"/>
        <rFont val="Arial Unicode MS"/>
        <family val="2"/>
        <charset val="238"/>
      </rPr>
      <t>D 04.05.01</t>
    </r>
  </si>
  <si>
    <r>
      <rPr>
        <sz val="8"/>
        <rFont val="Arial Unicode MS"/>
        <family val="2"/>
        <charset val="238"/>
      </rPr>
      <t>D 06.02.01</t>
    </r>
  </si>
  <si>
    <t>km</t>
  </si>
  <si>
    <t>D-01.01.01. Odtworzenie trasy i punktów wysokościowych dróg z przeniesieniem punktów osnowy geodezyjnej.</t>
  </si>
  <si>
    <t>m2</t>
  </si>
  <si>
    <t>D-02.01.01 Wykonanie nasypów</t>
  </si>
  <si>
    <t>szt.</t>
  </si>
  <si>
    <t>D-04.00.00 PODBUDOWY</t>
  </si>
  <si>
    <r>
      <rPr>
        <b/>
        <sz val="10"/>
        <rFont val="Arial Unicode MS"/>
        <family val="2"/>
        <charset val="238"/>
      </rPr>
      <t>D-01.01.00 ROBOTY PRZYGOTOWAWCZE</t>
    </r>
  </si>
  <si>
    <r>
      <rPr>
        <b/>
        <sz val="10"/>
        <rFont val="Arial Unicode MS"/>
        <family val="2"/>
        <charset val="238"/>
      </rPr>
      <t>D-02.00.00 ROBOTY ZIEMNE</t>
    </r>
  </si>
  <si>
    <r>
      <rPr>
        <b/>
        <sz val="10"/>
        <rFont val="Arial Unicode MS"/>
        <family val="2"/>
        <charset val="238"/>
      </rPr>
      <t>D-05.00.00 NAWIERZCHNIE</t>
    </r>
  </si>
  <si>
    <r>
      <rPr>
        <b/>
        <sz val="10"/>
        <rFont val="Arial Unicode MS"/>
        <family val="2"/>
        <charset val="238"/>
      </rPr>
      <t>D-06.00.00 ROBOTY WYKOŃCZENIOWE</t>
    </r>
  </si>
  <si>
    <t>Wykonanie mapy powykonawczej</t>
  </si>
  <si>
    <t xml:space="preserve"> </t>
  </si>
  <si>
    <t xml:space="preserve">D - 01.01.00    </t>
  </si>
  <si>
    <t>Karczowanie pni</t>
  </si>
  <si>
    <t>2.1</t>
  </si>
  <si>
    <t>Karczowanie pni o średnicy od 20 do 70 cm koparką  w gruntach kat. I-IV z zasypaniem dołów gruntem z dowozu i jego zagęszczeniem do wskaźnika zagęszczenia min. 0,97</t>
  </si>
  <si>
    <t>Zdjęcie warstwy humusu na pryzmę do późniejszego wykorzystania. Nadmiar wykonawca zagospodaruje we własnym zakresie.
- droga: 13212 m2
- zjazdy: 3840 m2
- składy drewna: 2050 m2</t>
  </si>
  <si>
    <t>Wykonanie nasypów z gruntu kat. I-II z dokopu wraz z rozłożeniem warstawami, wyrównaniem i zagęszczeniem
- budowa zjazdów: 432 m3
- nasyp w trasie drogi: 3080 m3
- nasyp pod składnice drewna: 311 m3
- wykonanie warstwy mrozoochronnej gr. 20 cm: 1718 m3</t>
  </si>
  <si>
    <t>Roboty ziemne wykonywane koparkami podsiębiernymi o poj.łyżki 0.60 m3 /nadmiar gruntu z wykopu Wykonawca zagospodaruje we własnym zakresie/
Wykonanie konserwacji i regulacji rowów: 3245 m3
wykop w trasie drogi, zjazdów mijanek i składnic: 1101 m3</t>
  </si>
  <si>
    <t>Warstwa górna podbudowy z kruszyw łamanych 0/63 gr. 20 cm 
- zjazdy: 3836 m2</t>
  </si>
  <si>
    <t xml:space="preserve">D-05.03.05   </t>
  </si>
  <si>
    <t xml:space="preserve">Nawierzchnia z kruszywa </t>
  </si>
  <si>
    <t>5.1</t>
  </si>
  <si>
    <t>Nawierzchnia drogi z kruszywa łamanego 0/31.5 stabilizowanego mechanicznie gr. 20 cm
droga: 7390 m2</t>
  </si>
  <si>
    <t>Nawierzchnia drogi z kruszywa łamanego 0/31.5 stabilizowanego mechanicznie gr. 15 cm
zjazdy: 3573 m2
składnice: 720 m2</t>
  </si>
  <si>
    <t>Warstwa górna podbudowy z kruszyw łamanych 0/63 gr. 15 cm 
- składnice: 750 m2
- droga leśna: 8012 m2</t>
  </si>
  <si>
    <t>Podbudowy z gruntu stabilizowanego cementem c3/4, warstwa gr.15 cm
- droga główna: 9511 m2</t>
  </si>
  <si>
    <t xml:space="preserve">Nawierzchnia z płyt żelbetowych 1,0x3,0x0,15 m </t>
  </si>
  <si>
    <t>Nawierzchnia drogi z płyt żelbetowych pełnych gr. 15 cm układanych na podsypce piaskowej gr. 5 cm przy użyciu żurawia
droga: 830 m2</t>
  </si>
  <si>
    <t>Przepusty pod zjazdami - rury polietylenowe o śr. 60 cm wraz z umocnieniem wlotu i wylotu
- przepusty na zjazdach: 159 m
- przepusty pod drogą: 27 m</t>
  </si>
  <si>
    <t xml:space="preserve">Nawierzchnia gruntowa </t>
  </si>
  <si>
    <t>Nawierzchnia gruntowa drogi. Wykonanie wyprofilowania i utwardzenia nawierzchni gruntowej zjazdów i składnic drewna
składnice: 1245 m2
- zjazdy: 210 m2</t>
  </si>
  <si>
    <t>Plantowanie skatp i korony nasypów wraz z zagęszczeniem w gruntach kat. II-V
pobocza, rowy
2x 3946x1,5 = 11838 m2</t>
  </si>
  <si>
    <t>1.1</t>
  </si>
  <si>
    <t>1.2</t>
  </si>
  <si>
    <t>1.3</t>
  </si>
  <si>
    <t>1.4</t>
  </si>
  <si>
    <t>2.2</t>
  </si>
  <si>
    <t>3.1</t>
  </si>
  <si>
    <t>3.2</t>
  </si>
  <si>
    <t>3.3</t>
  </si>
  <si>
    <t>3.4</t>
  </si>
  <si>
    <t>4.1</t>
  </si>
  <si>
    <t>4.2</t>
  </si>
  <si>
    <t>4.3</t>
  </si>
  <si>
    <t>4.4</t>
  </si>
  <si>
    <t>5.2</t>
  </si>
  <si>
    <t>D-06.02.01.11 Ułożenie przepustów rurowych z tworzyw sztucznych o średnicy 60 cm</t>
  </si>
  <si>
    <t>Podstawa</t>
  </si>
  <si>
    <t>KOSZTORYS OFERTOWY</t>
  </si>
  <si>
    <r>
      <rPr>
        <b/>
        <sz val="10"/>
        <rFont val="Arial Unicode MS"/>
        <family val="2"/>
        <charset val="238"/>
      </rPr>
      <t>D-07.00.00 OZNAKOWANIE DRÓG I URZĄDZENIA BEZPIECZEŃSTWA RUCHU</t>
    </r>
  </si>
  <si>
    <r>
      <rPr>
        <sz val="10"/>
        <rFont val="Arial Unicode MS"/>
        <family val="2"/>
        <charset val="238"/>
      </rPr>
      <t>D-07.02.01 Oznakowanie pionowe</t>
    </r>
  </si>
  <si>
    <r>
      <rPr>
        <sz val="10"/>
        <rFont val="Arial Unicode MS"/>
        <family val="2"/>
        <charset val="238"/>
      </rPr>
      <t>D-07.02.01.41 Ustawienie słupków z rur stalowych dla znaków drogowych</t>
    </r>
  </si>
  <si>
    <r>
      <rPr>
        <sz val="8"/>
        <rFont val="Arial Unicode MS"/>
        <family val="2"/>
        <charset val="238"/>
      </rPr>
      <t>D 07.02.01</t>
    </r>
  </si>
  <si>
    <r>
      <rPr>
        <sz val="10"/>
        <rFont val="Arial Unicode MS"/>
        <family val="2"/>
        <charset val="238"/>
      </rPr>
      <t>Pionowe znaki drogowe - słupki z rur stalowych /wg projektu stałej organizacji ruchu/</t>
    </r>
  </si>
  <si>
    <r>
      <rPr>
        <sz val="10"/>
        <rFont val="Arial Unicode MS"/>
        <family val="2"/>
        <charset val="238"/>
      </rPr>
      <t>szt.</t>
    </r>
  </si>
  <si>
    <r>
      <rPr>
        <sz val="10"/>
        <rFont val="Arial Unicode MS"/>
        <family val="2"/>
        <charset val="238"/>
      </rPr>
      <t>D-07.02.01.44 Przymocowanie tarcz znaków drogowych do gotowych słupków</t>
    </r>
  </si>
  <si>
    <t>6.1</t>
  </si>
  <si>
    <t>6.2</t>
  </si>
  <si>
    <t>Pionowe znaki drogowe /tarcze znaków wg projektów stałej organizacji ruchu/</t>
  </si>
  <si>
    <r>
      <rPr>
        <sz val="10"/>
        <rFont val="Arial Unicode MS"/>
        <family val="2"/>
        <charset val="238"/>
      </rPr>
      <t>D-07.02.03. Słupki prowadzące i krawędziowe oraz znaki kilometrowe i hektometrowe</t>
    </r>
  </si>
  <si>
    <r>
      <rPr>
        <sz val="10"/>
        <rFont val="Arial Unicode MS"/>
        <family val="2"/>
        <charset val="238"/>
      </rPr>
      <t>D-07.02.03.11 ustawienie słupków prowadzących</t>
    </r>
  </si>
  <si>
    <r>
      <rPr>
        <sz val="8"/>
        <rFont val="Arial Unicode MS"/>
        <family val="2"/>
        <charset val="238"/>
      </rPr>
      <t>D 07.02.03</t>
    </r>
  </si>
  <si>
    <t>6.3</t>
  </si>
  <si>
    <t xml:space="preserve">ustawienie słupków prowadzących typu U-2 </t>
  </si>
  <si>
    <t>Budowa drogi leśnej w leśnictwie Tuczapy</t>
  </si>
  <si>
    <t>Profilowanie i zagęszczanie podłoża wykonywane ręcznie w gruncie kat. II-IV pod warstwy konstrukcyjne nawierzchni
- zjazdy: 3836 m2
- droga leśna: 9511 m2
- składnice: 750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</si>
</sst>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\ _D_M_-;\-* #,##0.00\ _D_M_-;_-* &quot;-&quot;??\ _D_M_-;_-@_-"/>
    <numFmt numFmtId="166" formatCode="&quot;$&quot;____######0_);[Red]\(&quot;$&quot;____#####0\)"/>
  </numFmts>
  <fonts count="40"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  <font>
      <b/>
      <i/>
      <sz val="10"/>
      <name val="CordiaUPC"/>
      <family val="2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name val="Tahoma"/>
      <family val="2"/>
      <charset val="238"/>
    </font>
    <font>
      <sz val="10"/>
      <name val="Mangal"/>
      <family val="2"/>
      <charset val="238"/>
    </font>
    <font>
      <sz val="10"/>
      <name val="Arial"/>
      <family val="2"/>
      <charset val="1"/>
    </font>
    <font>
      <u/>
      <sz val="9.35"/>
      <color theme="10"/>
      <name val="Czcionka tekstu podstawowego"/>
      <family val="2"/>
      <charset val="238"/>
    </font>
    <font>
      <u/>
      <sz val="9.35"/>
      <color indexed="39"/>
      <name val="Czcionka tekstu podstawowego"/>
      <family val="2"/>
      <charset val="238"/>
    </font>
    <font>
      <b/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88">
    <xf numFmtId="0" fontId="0" fillId="0" borderId="0"/>
    <xf numFmtId="0" fontId="3" fillId="0" borderId="3"/>
    <xf numFmtId="0" fontId="13" fillId="3" borderId="3" applyNumberFormat="0" applyBorder="0" applyAlignment="0" applyProtection="0"/>
    <xf numFmtId="0" fontId="13" fillId="3" borderId="3" applyNumberFormat="0" applyBorder="0" applyAlignment="0" applyProtection="0"/>
    <xf numFmtId="0" fontId="13" fillId="4" borderId="3" applyNumberFormat="0" applyBorder="0" applyAlignment="0" applyProtection="0"/>
    <xf numFmtId="0" fontId="13" fillId="4" borderId="3" applyNumberFormat="0" applyBorder="0" applyAlignment="0" applyProtection="0"/>
    <xf numFmtId="0" fontId="13" fillId="5" borderId="3" applyNumberFormat="0" applyBorder="0" applyAlignment="0" applyProtection="0"/>
    <xf numFmtId="0" fontId="13" fillId="5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7" borderId="3" applyNumberFormat="0" applyBorder="0" applyAlignment="0" applyProtection="0"/>
    <xf numFmtId="0" fontId="13" fillId="7" borderId="3" applyNumberFormat="0" applyBorder="0" applyAlignment="0" applyProtection="0"/>
    <xf numFmtId="0" fontId="13" fillId="8" borderId="3" applyNumberFormat="0" applyBorder="0" applyAlignment="0" applyProtection="0"/>
    <xf numFmtId="0" fontId="13" fillId="8" borderId="3" applyNumberFormat="0" applyBorder="0" applyAlignment="0" applyProtection="0"/>
    <xf numFmtId="0" fontId="13" fillId="9" borderId="3" applyNumberFormat="0" applyBorder="0" applyAlignment="0" applyProtection="0"/>
    <xf numFmtId="0" fontId="13" fillId="9" borderId="3" applyNumberFormat="0" applyBorder="0" applyAlignment="0" applyProtection="0"/>
    <xf numFmtId="0" fontId="13" fillId="10" borderId="3" applyNumberFormat="0" applyBorder="0" applyAlignment="0" applyProtection="0"/>
    <xf numFmtId="0" fontId="13" fillId="10" borderId="3" applyNumberFormat="0" applyBorder="0" applyAlignment="0" applyProtection="0"/>
    <xf numFmtId="0" fontId="13" fillId="11" borderId="3" applyNumberFormat="0" applyBorder="0" applyAlignment="0" applyProtection="0"/>
    <xf numFmtId="0" fontId="13" fillId="11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9" borderId="3" applyNumberFormat="0" applyBorder="0" applyAlignment="0" applyProtection="0"/>
    <xf numFmtId="0" fontId="13" fillId="9" borderId="3" applyNumberFormat="0" applyBorder="0" applyAlignment="0" applyProtection="0"/>
    <xf numFmtId="0" fontId="13" fillId="12" borderId="3" applyNumberFormat="0" applyBorder="0" applyAlignment="0" applyProtection="0"/>
    <xf numFmtId="0" fontId="13" fillId="12" borderId="3" applyNumberFormat="0" applyBorder="0" applyAlignment="0" applyProtection="0"/>
    <xf numFmtId="0" fontId="17" fillId="13" borderId="3" applyNumberFormat="0" applyBorder="0" applyAlignment="0" applyProtection="0"/>
    <xf numFmtId="0" fontId="17" fillId="13" borderId="3" applyNumberFormat="0" applyBorder="0" applyAlignment="0" applyProtection="0"/>
    <xf numFmtId="0" fontId="17" fillId="10" borderId="3" applyNumberFormat="0" applyBorder="0" applyAlignment="0" applyProtection="0"/>
    <xf numFmtId="0" fontId="17" fillId="10" borderId="3" applyNumberFormat="0" applyBorder="0" applyAlignment="0" applyProtection="0"/>
    <xf numFmtId="0" fontId="17" fillId="11" borderId="3" applyNumberFormat="0" applyBorder="0" applyAlignment="0" applyProtection="0"/>
    <xf numFmtId="0" fontId="17" fillId="11" borderId="3" applyNumberFormat="0" applyBorder="0" applyAlignment="0" applyProtection="0"/>
    <xf numFmtId="0" fontId="17" fillId="14" borderId="3" applyNumberFormat="0" applyBorder="0" applyAlignment="0" applyProtection="0"/>
    <xf numFmtId="0" fontId="17" fillId="14" borderId="3" applyNumberFormat="0" applyBorder="0" applyAlignment="0" applyProtection="0"/>
    <xf numFmtId="0" fontId="17" fillId="15" borderId="3" applyNumberFormat="0" applyBorder="0" applyAlignment="0" applyProtection="0"/>
    <xf numFmtId="0" fontId="17" fillId="15" borderId="3" applyNumberFormat="0" applyBorder="0" applyAlignment="0" applyProtection="0"/>
    <xf numFmtId="0" fontId="17" fillId="16" borderId="3" applyNumberFormat="0" applyBorder="0" applyAlignment="0" applyProtection="0"/>
    <xf numFmtId="0" fontId="17" fillId="16" borderId="3" applyNumberFormat="0" applyBorder="0" applyAlignment="0" applyProtection="0"/>
    <xf numFmtId="0" fontId="17" fillId="17" borderId="3" applyNumberFormat="0" applyBorder="0" applyAlignment="0" applyProtection="0"/>
    <xf numFmtId="0" fontId="17" fillId="17" borderId="3" applyNumberFormat="0" applyBorder="0" applyAlignment="0" applyProtection="0"/>
    <xf numFmtId="0" fontId="17" fillId="18" borderId="3" applyNumberFormat="0" applyBorder="0" applyAlignment="0" applyProtection="0"/>
    <xf numFmtId="0" fontId="17" fillId="18" borderId="3" applyNumberFormat="0" applyBorder="0" applyAlignment="0" applyProtection="0"/>
    <xf numFmtId="0" fontId="17" fillId="19" borderId="3" applyNumberFormat="0" applyBorder="0" applyAlignment="0" applyProtection="0"/>
    <xf numFmtId="0" fontId="17" fillId="19" borderId="3" applyNumberFormat="0" applyBorder="0" applyAlignment="0" applyProtection="0"/>
    <xf numFmtId="0" fontId="17" fillId="14" borderId="3" applyNumberFormat="0" applyBorder="0" applyAlignment="0" applyProtection="0"/>
    <xf numFmtId="0" fontId="17" fillId="14" borderId="3" applyNumberFormat="0" applyBorder="0" applyAlignment="0" applyProtection="0"/>
    <xf numFmtId="0" fontId="17" fillId="15" borderId="3" applyNumberFormat="0" applyBorder="0" applyAlignment="0" applyProtection="0"/>
    <xf numFmtId="0" fontId="17" fillId="15" borderId="3" applyNumberFormat="0" applyBorder="0" applyAlignment="0" applyProtection="0"/>
    <xf numFmtId="0" fontId="17" fillId="20" borderId="3" applyNumberFormat="0" applyBorder="0" applyAlignment="0" applyProtection="0"/>
    <xf numFmtId="0" fontId="17" fillId="20" borderId="3" applyNumberFormat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5" borderId="3" applyNumberFormat="0" applyBorder="0" applyAlignment="0" applyProtection="0"/>
    <xf numFmtId="0" fontId="20" fillId="5" borderId="3" applyNumberFormat="0" applyBorder="0" applyAlignment="0" applyProtection="0"/>
    <xf numFmtId="165" fontId="4" fillId="0" borderId="3" applyFont="0" applyFill="0" applyBorder="0" applyAlignment="0" applyProtection="0"/>
    <xf numFmtId="0" fontId="3" fillId="0" borderId="3" applyNumberFormat="0" applyFont="0" applyFill="0" applyBorder="0" applyAlignment="0" applyProtection="0">
      <alignment vertical="top"/>
    </xf>
    <xf numFmtId="165" fontId="3" fillId="0" borderId="3" applyFont="0" applyFill="0" applyBorder="0" applyAlignment="0" applyProtection="0"/>
    <xf numFmtId="0" fontId="35" fillId="0" borderId="3" applyNumberFormat="0" applyFill="0" applyBorder="0" applyAlignment="0" applyProtection="0"/>
    <xf numFmtId="38" fontId="14" fillId="22" borderId="3" applyNumberFormat="0" applyBorder="0" applyAlignment="0" applyProtection="0"/>
    <xf numFmtId="0" fontId="37" fillId="0" borderId="3" applyNumberFormat="0" applyFill="0" applyBorder="0" applyAlignment="0" applyProtection="0">
      <alignment vertical="top"/>
      <protection locked="0"/>
    </xf>
    <xf numFmtId="0" fontId="33" fillId="0" borderId="3" applyNumberFormat="0" applyFill="0" applyBorder="0" applyAlignment="0" applyProtection="0">
      <alignment vertical="top"/>
      <protection locked="0"/>
    </xf>
    <xf numFmtId="10" fontId="14" fillId="23" borderId="4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3" applyNumberFormat="0" applyFill="0" applyBorder="0" applyAlignment="0" applyProtection="0"/>
    <xf numFmtId="0" fontId="25" fillId="0" borderId="3" applyNumberFormat="0" applyFill="0" applyBorder="0" applyAlignment="0" applyProtection="0"/>
    <xf numFmtId="0" fontId="26" fillId="25" borderId="3" applyNumberFormat="0" applyBorder="0" applyAlignment="0" applyProtection="0"/>
    <xf numFmtId="0" fontId="26" fillId="25" borderId="3" applyNumberFormat="0" applyBorder="0" applyAlignment="0" applyProtection="0"/>
    <xf numFmtId="166" fontId="15" fillId="0" borderId="3"/>
    <xf numFmtId="37" fontId="16" fillId="0" borderId="3"/>
    <xf numFmtId="0" fontId="4" fillId="0" borderId="3"/>
    <xf numFmtId="0" fontId="36" fillId="0" borderId="3"/>
    <xf numFmtId="0" fontId="4" fillId="0" borderId="3"/>
    <xf numFmtId="0" fontId="4" fillId="0" borderId="3" applyNumberFormat="0" applyFont="0" applyFill="0" applyBorder="0" applyAlignment="0" applyProtection="0">
      <alignment vertical="top"/>
    </xf>
    <xf numFmtId="0" fontId="4" fillId="0" borderId="3"/>
    <xf numFmtId="0" fontId="4" fillId="0" borderId="3"/>
    <xf numFmtId="0" fontId="4" fillId="0" borderId="3" applyNumberFormat="0" applyFont="0" applyFill="0" applyBorder="0" applyAlignment="0" applyProtection="0">
      <alignment vertical="top"/>
    </xf>
    <xf numFmtId="0" fontId="4" fillId="0" borderId="3" applyNumberFormat="0" applyFont="0" applyFill="0" applyBorder="0" applyAlignment="0" applyProtection="0">
      <alignment vertical="top"/>
    </xf>
    <xf numFmtId="0" fontId="4" fillId="0" borderId="3"/>
    <xf numFmtId="0" fontId="4" fillId="0" borderId="3"/>
    <xf numFmtId="0" fontId="4" fillId="0" borderId="3" applyNumberFormat="0" applyFont="0" applyFill="0" applyBorder="0" applyAlignment="0" applyProtection="0">
      <alignment vertical="top"/>
    </xf>
    <xf numFmtId="0" fontId="4" fillId="0" borderId="3" applyNumberFormat="0" applyFont="0" applyFill="0" applyBorder="0" applyAlignment="0" applyProtection="0">
      <alignment vertical="top"/>
    </xf>
    <xf numFmtId="0" fontId="4" fillId="0" borderId="3"/>
    <xf numFmtId="0" fontId="4" fillId="0" borderId="3"/>
    <xf numFmtId="0" fontId="4" fillId="0" borderId="3" applyNumberFormat="0" applyFont="0" applyFill="0" applyBorder="0" applyAlignment="0" applyProtection="0">
      <alignment vertical="top"/>
    </xf>
    <xf numFmtId="0" fontId="4" fillId="0" borderId="3" applyNumberFormat="0" applyFont="0" applyFill="0" applyBorder="0" applyAlignment="0" applyProtection="0">
      <alignment vertical="top"/>
    </xf>
    <xf numFmtId="0" fontId="4" fillId="0" borderId="3"/>
    <xf numFmtId="0" fontId="4" fillId="0" borderId="3"/>
    <xf numFmtId="0" fontId="4" fillId="0" borderId="3" applyNumberFormat="0" applyFont="0" applyFill="0" applyBorder="0" applyAlignment="0" applyProtection="0">
      <alignment vertical="top"/>
    </xf>
    <xf numFmtId="0" fontId="4" fillId="0" borderId="3"/>
    <xf numFmtId="0" fontId="4" fillId="0" borderId="3"/>
    <xf numFmtId="0" fontId="4" fillId="0" borderId="3"/>
    <xf numFmtId="0" fontId="4" fillId="0" borderId="3"/>
    <xf numFmtId="0" fontId="2" fillId="0" borderId="3"/>
    <xf numFmtId="0" fontId="4" fillId="0" borderId="3"/>
    <xf numFmtId="0" fontId="4" fillId="0" borderId="3"/>
    <xf numFmtId="0" fontId="2" fillId="0" borderId="3"/>
    <xf numFmtId="0" fontId="4" fillId="0" borderId="3"/>
    <xf numFmtId="0" fontId="27" fillId="21" borderId="6" applyNumberFormat="0" applyAlignment="0" applyProtection="0"/>
    <xf numFmtId="0" fontId="27" fillId="21" borderId="6" applyNumberFormat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4" fillId="0" borderId="3" applyFont="0" applyFill="0" applyBorder="0" applyAlignment="0" applyProtection="0"/>
    <xf numFmtId="10" fontId="3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4" fillId="0" borderId="3" applyFont="0" applyFill="0" applyBorder="0" applyAlignment="0" applyProtection="0"/>
    <xf numFmtId="9" fontId="3" fillId="0" borderId="3" applyFon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6" fillId="0" borderId="3"/>
    <xf numFmtId="43" fontId="4" fillId="0" borderId="3" applyBorder="0" applyAlignment="0" applyProtection="0"/>
    <xf numFmtId="43" fontId="4" fillId="0" borderId="3" applyBorder="0" applyAlignment="0" applyProtection="0"/>
    <xf numFmtId="43" fontId="4" fillId="0" borderId="3" applyBorder="0" applyAlignment="0" applyProtection="0"/>
    <xf numFmtId="43" fontId="4" fillId="0" borderId="3" applyBorder="0" applyAlignment="0" applyProtection="0"/>
    <xf numFmtId="0" fontId="29" fillId="0" borderId="3" applyNumberFormat="0" applyFill="0" applyBorder="0" applyAlignment="0" applyProtection="0"/>
    <xf numFmtId="0" fontId="29" fillId="0" borderId="3" applyNumberFormat="0" applyFill="0" applyBorder="0" applyAlignment="0" applyProtection="0"/>
    <xf numFmtId="0" fontId="30" fillId="0" borderId="3" applyNumberFormat="0" applyFill="0" applyBorder="0" applyAlignment="0" applyProtection="0"/>
    <xf numFmtId="0" fontId="30" fillId="0" borderId="3" applyNumberFormat="0" applyFill="0" applyBorder="0" applyAlignment="0" applyProtection="0"/>
    <xf numFmtId="0" fontId="31" fillId="0" borderId="3" applyNumberFormat="0" applyFill="0" applyBorder="0" applyAlignment="0" applyProtection="0"/>
    <xf numFmtId="0" fontId="31" fillId="0" borderId="3" applyNumberFormat="0" applyFill="0" applyBorder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4" fillId="26" borderId="14" applyNumberFormat="0" applyFont="0" applyAlignment="0" applyProtection="0"/>
    <xf numFmtId="0" fontId="32" fillId="4" borderId="3" applyNumberFormat="0" applyBorder="0" applyAlignment="0" applyProtection="0"/>
    <xf numFmtId="0" fontId="32" fillId="4" borderId="3" applyNumberFormat="0" applyBorder="0" applyAlignment="0" applyProtection="0"/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3" fillId="0" borderId="3" applyNumberFormat="0" applyFont="0" applyFill="0" applyBorder="0" applyAlignment="0" applyProtection="0">
      <alignment vertical="top"/>
    </xf>
    <xf numFmtId="0" fontId="13" fillId="3" borderId="3" applyNumberFormat="0" applyBorder="0" applyAlignment="0" applyProtection="0"/>
    <xf numFmtId="0" fontId="13" fillId="4" borderId="3" applyNumberFormat="0" applyBorder="0" applyAlignment="0" applyProtection="0"/>
    <xf numFmtId="0" fontId="13" fillId="5" borderId="3" applyNumberFormat="0" applyBorder="0" applyAlignment="0" applyProtection="0"/>
    <xf numFmtId="0" fontId="13" fillId="6" borderId="3" applyNumberFormat="0" applyBorder="0" applyAlignment="0" applyProtection="0"/>
    <xf numFmtId="0" fontId="13" fillId="7" borderId="3" applyNumberFormat="0" applyBorder="0" applyAlignment="0" applyProtection="0"/>
    <xf numFmtId="0" fontId="13" fillId="8" borderId="3" applyNumberFormat="0" applyBorder="0" applyAlignment="0" applyProtection="0"/>
    <xf numFmtId="0" fontId="13" fillId="9" borderId="3" applyNumberFormat="0" applyBorder="0" applyAlignment="0" applyProtection="0"/>
    <xf numFmtId="0" fontId="13" fillId="10" borderId="3" applyNumberFormat="0" applyBorder="0" applyAlignment="0" applyProtection="0"/>
    <xf numFmtId="0" fontId="13" fillId="11" borderId="3" applyNumberFormat="0" applyBorder="0" applyAlignment="0" applyProtection="0"/>
    <xf numFmtId="0" fontId="13" fillId="6" borderId="3" applyNumberFormat="0" applyBorder="0" applyAlignment="0" applyProtection="0"/>
    <xf numFmtId="0" fontId="13" fillId="9" borderId="3" applyNumberFormat="0" applyBorder="0" applyAlignment="0" applyProtection="0"/>
    <xf numFmtId="0" fontId="13" fillId="12" borderId="3" applyNumberFormat="0" applyBorder="0" applyAlignment="0" applyProtection="0"/>
    <xf numFmtId="0" fontId="3" fillId="0" borderId="3"/>
    <xf numFmtId="0" fontId="1" fillId="0" borderId="3"/>
    <xf numFmtId="0" fontId="1" fillId="0" borderId="3"/>
    <xf numFmtId="43" fontId="4" fillId="0" borderId="3" applyFont="0" applyFill="0" applyBorder="0" applyAlignment="0" applyProtection="0"/>
    <xf numFmtId="0" fontId="38" fillId="0" borderId="3" applyNumberFormat="0" applyFill="0" applyBorder="0" applyAlignment="0" applyProtection="0">
      <alignment vertical="top"/>
      <protection locked="0"/>
    </xf>
    <xf numFmtId="0" fontId="38" fillId="0" borderId="3" applyNumberFormat="0" applyFill="0" applyBorder="0" applyAlignment="0" applyProtection="0">
      <alignment vertical="top"/>
      <protection locked="0"/>
    </xf>
    <xf numFmtId="0" fontId="1" fillId="0" borderId="3"/>
    <xf numFmtId="0" fontId="1" fillId="0" borderId="3"/>
    <xf numFmtId="0" fontId="3" fillId="0" borderId="3"/>
  </cellStyleXfs>
  <cellXfs count="98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left" vertical="top" indent="15"/>
    </xf>
    <xf numFmtId="2" fontId="4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top" indent="1"/>
    </xf>
    <xf numFmtId="0" fontId="11" fillId="0" borderId="4" xfId="0" applyFont="1" applyBorder="1" applyAlignment="1">
      <alignment horizontal="left" vertical="top" indent="1"/>
    </xf>
    <xf numFmtId="4" fontId="34" fillId="0" borderId="4" xfId="107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top" indent="1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2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27" borderId="4" xfId="0" applyFont="1" applyFill="1" applyBorder="1" applyAlignment="1">
      <alignment horizontal="left" vertical="top" indent="1"/>
    </xf>
    <xf numFmtId="0" fontId="4" fillId="0" borderId="1" xfId="0" applyFont="1" applyBorder="1" applyAlignment="1">
      <alignment horizontal="center" vertical="top"/>
    </xf>
    <xf numFmtId="0" fontId="11" fillId="27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0" fontId="39" fillId="2" borderId="4" xfId="0" applyFont="1" applyFill="1" applyBorder="1" applyAlignment="1">
      <alignment horizontal="left" vertical="top" inden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4" fontId="3" fillId="27" borderId="4" xfId="0" applyNumberFormat="1" applyFont="1" applyFill="1" applyBorder="1" applyAlignment="1">
      <alignment horizontal="left" vertical="top" inden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vertical="center" wrapText="1"/>
    </xf>
    <xf numFmtId="4" fontId="8" fillId="28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16" xfId="0" applyNumberForma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29" borderId="17" xfId="0" applyFill="1" applyBorder="1" applyAlignment="1">
      <alignment horizontal="center" vertical="center" wrapText="1"/>
    </xf>
    <xf numFmtId="4" fontId="0" fillId="29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</cellXfs>
  <cellStyles count="192">
    <cellStyle name="20% - akcent 1 2" xfId="3"/>
    <cellStyle name="20% - akcent 1 2 2" xfId="167"/>
    <cellStyle name="20% - akcent 1 3" xfId="2"/>
    <cellStyle name="20% - akcent 2 2" xfId="5"/>
    <cellStyle name="20% - akcent 2 2 2" xfId="168"/>
    <cellStyle name="20% - akcent 2 3" xfId="4"/>
    <cellStyle name="20% - akcent 3 2" xfId="7"/>
    <cellStyle name="20% - akcent 3 2 2" xfId="169"/>
    <cellStyle name="20% - akcent 3 3" xfId="6"/>
    <cellStyle name="20% - akcent 4 2" xfId="9"/>
    <cellStyle name="20% - akcent 4 2 2" xfId="170"/>
    <cellStyle name="20% - akcent 4 3" xfId="8"/>
    <cellStyle name="20% - akcent 5 2" xfId="11"/>
    <cellStyle name="20% - akcent 5 2 2" xfId="171"/>
    <cellStyle name="20% - akcent 5 3" xfId="10"/>
    <cellStyle name="20% - akcent 6 2" xfId="13"/>
    <cellStyle name="20% - akcent 6 2 2" xfId="172"/>
    <cellStyle name="20% - akcent 6 3" xfId="12"/>
    <cellStyle name="40% - akcent 1 2" xfId="15"/>
    <cellStyle name="40% - akcent 1 2 2" xfId="173"/>
    <cellStyle name="40% - akcent 1 3" xfId="14"/>
    <cellStyle name="40% - akcent 2 2" xfId="17"/>
    <cellStyle name="40% - akcent 2 2 2" xfId="174"/>
    <cellStyle name="40% - akcent 2 3" xfId="16"/>
    <cellStyle name="40% - akcent 3 2" xfId="19"/>
    <cellStyle name="40% - akcent 3 2 2" xfId="175"/>
    <cellStyle name="40% - akcent 3 3" xfId="18"/>
    <cellStyle name="40% - akcent 4 2" xfId="21"/>
    <cellStyle name="40% - akcent 4 2 2" xfId="176"/>
    <cellStyle name="40% - akcent 4 3" xfId="20"/>
    <cellStyle name="40% - akcent 5 2" xfId="23"/>
    <cellStyle name="40% - akcent 5 2 2" xfId="177"/>
    <cellStyle name="40% - akcent 5 3" xfId="22"/>
    <cellStyle name="40% - akcent 6 2" xfId="25"/>
    <cellStyle name="40% - akcent 6 2 2" xfId="178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Dziesiętny 2" xfId="131"/>
    <cellStyle name="Dziesiętny 2 2" xfId="132"/>
    <cellStyle name="Dziesiętny 3" xfId="133"/>
    <cellStyle name="Dziesiętny 3 2" xfId="134"/>
    <cellStyle name="Dziesiętny 4" xfId="58"/>
    <cellStyle name="Dziesiętny 5" xfId="56"/>
    <cellStyle name="Dziesiętny 6" xfId="182"/>
    <cellStyle name="Excel Built-in Normal" xfId="59"/>
    <cellStyle name="Grey" xfId="60"/>
    <cellStyle name="Hiperłącze 2" xfId="61"/>
    <cellStyle name="Hiperłącze 2 2" xfId="183"/>
    <cellStyle name="Hiperłącze 2 3" xfId="184"/>
    <cellStyle name="Hiperłącze_TB v. 2010.09" xfId="62"/>
    <cellStyle name="Input [yellow]" xfId="63"/>
    <cellStyle name="Komórka połączona 2" xfId="65"/>
    <cellStyle name="Komórka połączona 3" xfId="64"/>
    <cellStyle name="Komórka zaznaczona 2" xfId="67"/>
    <cellStyle name="Komórka zaznaczona 3" xfId="66"/>
    <cellStyle name="Nagłówek 1 2" xfId="69"/>
    <cellStyle name="Nagłówek 1 3" xfId="68"/>
    <cellStyle name="Nagłówek 2 2" xfId="71"/>
    <cellStyle name="Nagłówek 2 3" xfId="70"/>
    <cellStyle name="Nagłówek 3 2" xfId="73"/>
    <cellStyle name="Nagłówek 3 3" xfId="72"/>
    <cellStyle name="Nagłówek 4 2" xfId="75"/>
    <cellStyle name="Nagłówek 4 3" xfId="74"/>
    <cellStyle name="Neutralne 2" xfId="77"/>
    <cellStyle name="Neutralne 3" xfId="76"/>
    <cellStyle name="Normal - Style1" xfId="78"/>
    <cellStyle name="Normal_A" xfId="79"/>
    <cellStyle name="Normalny" xfId="0" builtinId="0"/>
    <cellStyle name="Normalny 10" xfId="57"/>
    <cellStyle name="Normalny 11" xfId="152"/>
    <cellStyle name="Normalny 12" xfId="153"/>
    <cellStyle name="Normalny 13" xfId="154"/>
    <cellStyle name="Normalny 14" xfId="155"/>
    <cellStyle name="Normalny 15" xfId="156"/>
    <cellStyle name="Normalny 16" xfId="157"/>
    <cellStyle name="Normalny 17" xfId="158"/>
    <cellStyle name="Normalny 18" xfId="159"/>
    <cellStyle name="Normalny 19" xfId="160"/>
    <cellStyle name="Normalny 2" xfId="80"/>
    <cellStyle name="Normalny 2 2" xfId="81"/>
    <cellStyle name="Normalny 2 3" xfId="82"/>
    <cellStyle name="Normalny 20" xfId="161"/>
    <cellStyle name="Normalny 21" xfId="162"/>
    <cellStyle name="Normalny 22" xfId="163"/>
    <cellStyle name="Normalny 23" xfId="164"/>
    <cellStyle name="Normalny 24" xfId="165"/>
    <cellStyle name="Normalny 25" xfId="166"/>
    <cellStyle name="Normalny 26" xfId="1"/>
    <cellStyle name="Normalny 27" xfId="179"/>
    <cellStyle name="Normalny 28" xfId="187"/>
    <cellStyle name="Normalny 3" xfId="83"/>
    <cellStyle name="Normalny 3 2" xfId="84"/>
    <cellStyle name="Normalny 3 2 2" xfId="85"/>
    <cellStyle name="Normalny 3 3" xfId="86"/>
    <cellStyle name="Normalny 4" xfId="87"/>
    <cellStyle name="Normalny 4 2" xfId="88"/>
    <cellStyle name="Normalny 4 2 2" xfId="89"/>
    <cellStyle name="Normalny 4 3" xfId="90"/>
    <cellStyle name="Normalny 5" xfId="91"/>
    <cellStyle name="Normalny 5 2" xfId="92"/>
    <cellStyle name="Normalny 5 2 2" xfId="93"/>
    <cellStyle name="Normalny 5 3" xfId="94"/>
    <cellStyle name="Normalny 6" xfId="95"/>
    <cellStyle name="Normalny 6 2" xfId="96"/>
    <cellStyle name="Normalny 6 2 2" xfId="97"/>
    <cellStyle name="Normalny 6 3" xfId="98"/>
    <cellStyle name="Normalny 7" xfId="99"/>
    <cellStyle name="Normalny 7 2" xfId="100"/>
    <cellStyle name="Normalny 7 2 2" xfId="101"/>
    <cellStyle name="Normalny 7 3" xfId="102"/>
    <cellStyle name="Normalny 8" xfId="103"/>
    <cellStyle name="Normalny 8 2" xfId="104"/>
    <cellStyle name="Normalny 8 2 2" xfId="105"/>
    <cellStyle name="Normalny 8 3" xfId="106"/>
    <cellStyle name="Normalny 8 3 2" xfId="186"/>
    <cellStyle name="Normalny 8 3 3" xfId="180"/>
    <cellStyle name="Normalny 8 4" xfId="185"/>
    <cellStyle name="Normalny 8 5" xfId="181"/>
    <cellStyle name="Normalny 9" xfId="151"/>
    <cellStyle name="Normalny_kosztorys" xfId="107"/>
    <cellStyle name="Obliczenia 2" xfId="109"/>
    <cellStyle name="Obliczenia 3" xfId="108"/>
    <cellStyle name="Percent [2]" xfId="110"/>
    <cellStyle name="Percent [2] 2" xfId="111"/>
    <cellStyle name="Percent [2] 2 2" xfId="112"/>
    <cellStyle name="Percent [2] 3" xfId="113"/>
    <cellStyle name="Percent [2] 3 2" xfId="114"/>
    <cellStyle name="Percent [2] 3 2 2" xfId="115"/>
    <cellStyle name="Percent [2] 3 3" xfId="116"/>
    <cellStyle name="Percent [2] 4" xfId="117"/>
    <cellStyle name="Procentowy 2" xfId="119"/>
    <cellStyle name="Procentowy 2 2" xfId="120"/>
    <cellStyle name="Procentowy 3" xfId="121"/>
    <cellStyle name="Procentowy 3 2" xfId="122"/>
    <cellStyle name="Procentowy 3 2 2" xfId="123"/>
    <cellStyle name="Procentowy 3 3" xfId="124"/>
    <cellStyle name="Procentowy 4" xfId="125"/>
    <cellStyle name="Procentowy 4 2" xfId="126"/>
    <cellStyle name="Procentowy 5" xfId="127"/>
    <cellStyle name="Procentowy 6" xfId="118"/>
    <cellStyle name="Suma 2" xfId="129"/>
    <cellStyle name="Suma 3" xfId="128"/>
    <cellStyle name="TableStyleLight1" xfId="130"/>
    <cellStyle name="TableStyleLight1 2" xfId="131"/>
    <cellStyle name="TableStyleLight1 2 2" xfId="132"/>
    <cellStyle name="TableStyleLight1 3" xfId="133"/>
    <cellStyle name="TableStyleLight1 3 2" xfId="134"/>
    <cellStyle name="Tekst objaśnienia 2" xfId="136"/>
    <cellStyle name="Tekst objaśnienia 3" xfId="135"/>
    <cellStyle name="Tekst ostrzeżenia 2" xfId="138"/>
    <cellStyle name="Tekst ostrzeżenia 3" xfId="137"/>
    <cellStyle name="Tytuł 2" xfId="140"/>
    <cellStyle name="Tytuł 3" xfId="139"/>
    <cellStyle name="Uwaga 2" xfId="142"/>
    <cellStyle name="Uwaga 2 2" xfId="143"/>
    <cellStyle name="Uwaga 3" xfId="144"/>
    <cellStyle name="Uwaga 3 2" xfId="145"/>
    <cellStyle name="Uwaga 4" xfId="146"/>
    <cellStyle name="Uwaga 4 2" xfId="147"/>
    <cellStyle name="Uwaga 5" xfId="148"/>
    <cellStyle name="Uwaga 6" xfId="141"/>
    <cellStyle name="Złe 2" xfId="150"/>
    <cellStyle name="Złe 3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tabSelected="1" topLeftCell="A2" zoomScaleNormal="100" workbookViewId="0">
      <pane ySplit="7" topLeftCell="A9" activePane="bottomLeft" state="frozen"/>
      <selection activeCell="A2" sqref="A2"/>
      <selection pane="bottomLeft" activeCell="C21" sqref="C21"/>
    </sheetView>
  </sheetViews>
  <sheetFormatPr defaultColWidth="19.140625" defaultRowHeight="12.75"/>
  <cols>
    <col min="1" max="1" width="6.42578125" style="40" customWidth="1"/>
    <col min="2" max="2" width="13.5703125" style="1" customWidth="1"/>
    <col min="3" max="3" width="57" style="11" customWidth="1"/>
    <col min="4" max="4" width="7.85546875" style="5" customWidth="1"/>
    <col min="5" max="5" width="15.28515625" style="3" customWidth="1"/>
    <col min="6" max="6" width="9.7109375" style="7" customWidth="1"/>
    <col min="7" max="7" width="13.5703125" style="7" customWidth="1"/>
    <col min="8" max="16384" width="19.140625" style="1"/>
  </cols>
  <sheetData>
    <row r="2" spans="1:7" ht="15.75">
      <c r="A2" s="94" t="s">
        <v>87</v>
      </c>
      <c r="B2" s="94"/>
      <c r="C2" s="94"/>
      <c r="D2" s="94"/>
      <c r="E2" s="94"/>
      <c r="F2" s="94"/>
      <c r="G2" s="94"/>
    </row>
    <row r="3" spans="1:7" ht="15">
      <c r="A3" s="95" t="s">
        <v>103</v>
      </c>
      <c r="B3" s="95"/>
      <c r="C3" s="95"/>
      <c r="D3" s="95"/>
      <c r="E3" s="95"/>
      <c r="F3" s="95"/>
      <c r="G3" s="95"/>
    </row>
    <row r="4" spans="1:7">
      <c r="A4" s="35"/>
    </row>
    <row r="6" spans="1:7">
      <c r="A6" s="87" t="s">
        <v>0</v>
      </c>
      <c r="B6" s="88" t="s">
        <v>86</v>
      </c>
      <c r="C6" s="90" t="s">
        <v>1</v>
      </c>
      <c r="D6" s="91" t="s">
        <v>25</v>
      </c>
      <c r="E6" s="92" t="s">
        <v>26</v>
      </c>
      <c r="F6" s="96" t="s">
        <v>2</v>
      </c>
      <c r="G6" s="97" t="s">
        <v>27</v>
      </c>
    </row>
    <row r="7" spans="1:7" ht="30.75" customHeight="1">
      <c r="A7" s="87"/>
      <c r="B7" s="89"/>
      <c r="C7" s="90"/>
      <c r="D7" s="87"/>
      <c r="E7" s="93"/>
      <c r="F7" s="96"/>
      <c r="G7" s="96"/>
    </row>
    <row r="8" spans="1:7" ht="14.25">
      <c r="A8" s="50" t="s">
        <v>3</v>
      </c>
      <c r="B8" s="50" t="s">
        <v>4</v>
      </c>
      <c r="C8" s="51" t="s">
        <v>5</v>
      </c>
      <c r="D8" s="50" t="s">
        <v>6</v>
      </c>
      <c r="E8" s="52" t="s">
        <v>7</v>
      </c>
      <c r="F8" s="49" t="s">
        <v>8</v>
      </c>
      <c r="G8" s="49" t="s">
        <v>9</v>
      </c>
    </row>
    <row r="9" spans="1:7" ht="15">
      <c r="A9" s="36"/>
      <c r="B9" s="34"/>
      <c r="C9" s="34" t="s">
        <v>10</v>
      </c>
      <c r="D9" s="34"/>
      <c r="E9" s="34"/>
      <c r="F9" s="34"/>
      <c r="G9" s="48"/>
    </row>
    <row r="10" spans="1:7" ht="15">
      <c r="A10" s="41">
        <v>1</v>
      </c>
      <c r="B10" s="42"/>
      <c r="C10" s="43" t="s">
        <v>44</v>
      </c>
      <c r="D10" s="44"/>
      <c r="E10" s="45"/>
      <c r="F10" s="46"/>
      <c r="G10" s="46"/>
    </row>
    <row r="11" spans="1:7" ht="30">
      <c r="A11" s="37"/>
      <c r="B11" s="15"/>
      <c r="C11" s="31" t="s">
        <v>39</v>
      </c>
      <c r="D11" s="9"/>
      <c r="E11" s="10"/>
      <c r="F11" s="8"/>
      <c r="G11" s="8"/>
    </row>
    <row r="12" spans="1:7" ht="30">
      <c r="A12" s="38" t="s">
        <v>71</v>
      </c>
      <c r="B12" s="16" t="s">
        <v>31</v>
      </c>
      <c r="C12" s="14" t="s">
        <v>11</v>
      </c>
      <c r="D12" s="50" t="s">
        <v>12</v>
      </c>
      <c r="E12" s="52">
        <v>2.2000000000000002</v>
      </c>
      <c r="F12" s="17"/>
      <c r="G12" s="25"/>
    </row>
    <row r="13" spans="1:7" ht="15">
      <c r="A13" s="38" t="s">
        <v>72</v>
      </c>
      <c r="B13" s="16" t="s">
        <v>31</v>
      </c>
      <c r="C13" s="29" t="s">
        <v>48</v>
      </c>
      <c r="D13" s="30" t="s">
        <v>38</v>
      </c>
      <c r="E13" s="52">
        <v>2.2000000000000002</v>
      </c>
      <c r="F13" s="17"/>
      <c r="G13" s="25"/>
    </row>
    <row r="14" spans="1:7" ht="15">
      <c r="A14" s="31" t="s">
        <v>49</v>
      </c>
      <c r="B14" s="31" t="s">
        <v>50</v>
      </c>
      <c r="C14" s="31" t="s">
        <v>51</v>
      </c>
      <c r="D14" s="31"/>
      <c r="E14" s="31"/>
      <c r="F14" s="31"/>
      <c r="G14" s="31"/>
    </row>
    <row r="15" spans="1:7" ht="38.25">
      <c r="A15" s="38" t="s">
        <v>73</v>
      </c>
      <c r="B15" s="56"/>
      <c r="C15" s="57" t="s">
        <v>53</v>
      </c>
      <c r="D15" s="32" t="s">
        <v>42</v>
      </c>
      <c r="E15" s="58">
        <v>550</v>
      </c>
      <c r="F15" s="58"/>
      <c r="G15" s="67"/>
    </row>
    <row r="16" spans="1:7" ht="15">
      <c r="A16" s="31"/>
      <c r="B16" s="31"/>
      <c r="C16" s="31" t="s">
        <v>13</v>
      </c>
      <c r="D16" s="31"/>
      <c r="E16" s="31"/>
      <c r="F16" s="31"/>
      <c r="G16" s="31"/>
    </row>
    <row r="17" spans="1:7" s="26" customFormat="1" ht="90">
      <c r="A17" s="72" t="s">
        <v>74</v>
      </c>
      <c r="B17" s="22" t="s">
        <v>32</v>
      </c>
      <c r="C17" s="33" t="s">
        <v>54</v>
      </c>
      <c r="D17" s="32" t="s">
        <v>40</v>
      </c>
      <c r="E17" s="28">
        <f>13212+3840+2050</f>
        <v>19102</v>
      </c>
      <c r="F17" s="25"/>
      <c r="G17" s="25"/>
    </row>
    <row r="18" spans="1:7" ht="15">
      <c r="A18" s="41">
        <v>2</v>
      </c>
      <c r="B18" s="42"/>
      <c r="C18" s="43" t="s">
        <v>45</v>
      </c>
      <c r="D18" s="44"/>
      <c r="E18" s="45"/>
      <c r="F18" s="46"/>
      <c r="G18" s="46"/>
    </row>
    <row r="19" spans="1:7" ht="15">
      <c r="A19" s="37"/>
      <c r="B19" s="15"/>
      <c r="C19" s="13" t="s">
        <v>17</v>
      </c>
      <c r="D19" s="9"/>
      <c r="E19" s="10"/>
      <c r="F19" s="8"/>
      <c r="G19" s="8"/>
    </row>
    <row r="20" spans="1:7" s="26" customFormat="1" ht="75">
      <c r="A20" s="72" t="s">
        <v>52</v>
      </c>
      <c r="B20" s="22" t="s">
        <v>33</v>
      </c>
      <c r="C20" s="33" t="s">
        <v>56</v>
      </c>
      <c r="D20" s="23" t="s">
        <v>14</v>
      </c>
      <c r="E20" s="24">
        <f>3245+1101</f>
        <v>4346</v>
      </c>
      <c r="F20" s="25"/>
      <c r="G20" s="25"/>
    </row>
    <row r="21" spans="1:7" s="26" customFormat="1" ht="15">
      <c r="A21" s="37"/>
      <c r="B21" s="15"/>
      <c r="C21" s="31" t="s">
        <v>41</v>
      </c>
      <c r="D21" s="9"/>
      <c r="E21" s="10"/>
      <c r="F21" s="8"/>
      <c r="G21" s="8"/>
    </row>
    <row r="22" spans="1:7" s="26" customFormat="1" ht="90">
      <c r="A22" s="72" t="s">
        <v>75</v>
      </c>
      <c r="B22" s="22" t="s">
        <v>33</v>
      </c>
      <c r="C22" s="33" t="s">
        <v>55</v>
      </c>
      <c r="D22" s="23" t="s">
        <v>14</v>
      </c>
      <c r="E22" s="24">
        <f>432+3080+311+1718</f>
        <v>5541</v>
      </c>
      <c r="F22" s="25"/>
      <c r="G22" s="25"/>
    </row>
    <row r="23" spans="1:7" ht="15">
      <c r="A23" s="41">
        <v>3</v>
      </c>
      <c r="B23" s="42"/>
      <c r="C23" s="47" t="s">
        <v>43</v>
      </c>
      <c r="D23" s="44"/>
      <c r="E23" s="45"/>
      <c r="F23" s="46"/>
      <c r="G23" s="46"/>
    </row>
    <row r="24" spans="1:7" ht="15">
      <c r="A24" s="37"/>
      <c r="B24" s="15"/>
      <c r="C24" s="13" t="s">
        <v>18</v>
      </c>
      <c r="D24" s="9"/>
      <c r="E24" s="10"/>
      <c r="F24" s="8"/>
      <c r="G24" s="8"/>
    </row>
    <row r="25" spans="1:7" ht="45">
      <c r="A25" s="37"/>
      <c r="B25" s="15"/>
      <c r="C25" s="13" t="s">
        <v>19</v>
      </c>
      <c r="D25" s="9"/>
      <c r="E25" s="10"/>
      <c r="F25" s="8"/>
      <c r="G25" s="8"/>
    </row>
    <row r="26" spans="1:7" s="26" customFormat="1" ht="75">
      <c r="A26" s="72" t="s">
        <v>76</v>
      </c>
      <c r="B26" s="22" t="s">
        <v>34</v>
      </c>
      <c r="C26" s="33" t="s">
        <v>104</v>
      </c>
      <c r="D26" s="23" t="s">
        <v>15</v>
      </c>
      <c r="E26" s="24">
        <f>3836+9511+750</f>
        <v>14097</v>
      </c>
      <c r="F26" s="25"/>
      <c r="G26" s="25"/>
    </row>
    <row r="27" spans="1:7" ht="30">
      <c r="A27" s="37"/>
      <c r="B27" s="15"/>
      <c r="C27" s="13" t="s">
        <v>20</v>
      </c>
      <c r="D27" s="9"/>
      <c r="E27" s="10"/>
      <c r="F27" s="8"/>
      <c r="G27" s="8"/>
    </row>
    <row r="28" spans="1:7" ht="30">
      <c r="A28" s="37"/>
      <c r="B28" s="15"/>
      <c r="C28" s="13" t="s">
        <v>21</v>
      </c>
      <c r="D28" s="9"/>
      <c r="E28" s="10"/>
      <c r="F28" s="8"/>
      <c r="G28" s="8"/>
    </row>
    <row r="29" spans="1:7" s="26" customFormat="1" ht="30">
      <c r="A29" s="72" t="s">
        <v>77</v>
      </c>
      <c r="B29" s="22" t="s">
        <v>35</v>
      </c>
      <c r="C29" s="33" t="s">
        <v>57</v>
      </c>
      <c r="D29" s="23" t="s">
        <v>15</v>
      </c>
      <c r="E29" s="27">
        <v>3836</v>
      </c>
      <c r="F29" s="25"/>
      <c r="G29" s="25"/>
    </row>
    <row r="30" spans="1:7" s="26" customFormat="1" ht="45">
      <c r="A30" s="72" t="s">
        <v>78</v>
      </c>
      <c r="B30" s="22" t="s">
        <v>35</v>
      </c>
      <c r="C30" s="33" t="s">
        <v>63</v>
      </c>
      <c r="D30" s="23" t="s">
        <v>15</v>
      </c>
      <c r="E30" s="27">
        <f>750+8012</f>
        <v>8762</v>
      </c>
      <c r="F30" s="25"/>
      <c r="G30" s="25"/>
    </row>
    <row r="31" spans="1:7" ht="30">
      <c r="A31" s="37"/>
      <c r="B31" s="15"/>
      <c r="C31" s="13" t="s">
        <v>22</v>
      </c>
      <c r="D31" s="9"/>
      <c r="E31" s="10"/>
      <c r="F31" s="8"/>
      <c r="G31" s="8"/>
    </row>
    <row r="32" spans="1:7" ht="30">
      <c r="A32" s="37"/>
      <c r="B32" s="15"/>
      <c r="C32" s="13" t="s">
        <v>23</v>
      </c>
      <c r="D32" s="9"/>
      <c r="E32" s="10"/>
      <c r="F32" s="8"/>
      <c r="G32" s="8"/>
    </row>
    <row r="33" spans="1:7" s="26" customFormat="1" ht="45">
      <c r="A33" s="72" t="s">
        <v>79</v>
      </c>
      <c r="B33" s="22" t="s">
        <v>36</v>
      </c>
      <c r="C33" s="33" t="s">
        <v>64</v>
      </c>
      <c r="D33" s="23" t="s">
        <v>15</v>
      </c>
      <c r="E33" s="24">
        <f>9511</f>
        <v>9511</v>
      </c>
      <c r="F33" s="25"/>
      <c r="G33" s="25"/>
    </row>
    <row r="34" spans="1:7" ht="15">
      <c r="A34" s="41">
        <v>4</v>
      </c>
      <c r="B34" s="42"/>
      <c r="C34" s="43" t="s">
        <v>46</v>
      </c>
      <c r="D34" s="44"/>
      <c r="E34" s="45"/>
      <c r="F34" s="46"/>
      <c r="G34" s="46"/>
    </row>
    <row r="35" spans="1:7">
      <c r="A35" s="53"/>
      <c r="B35" s="54" t="s">
        <v>58</v>
      </c>
      <c r="C35" s="54" t="s">
        <v>59</v>
      </c>
      <c r="D35" s="53"/>
      <c r="E35" s="55"/>
      <c r="F35" s="60"/>
      <c r="G35" s="61"/>
    </row>
    <row r="36" spans="1:7" ht="38.25">
      <c r="A36" s="73" t="s">
        <v>80</v>
      </c>
      <c r="B36" s="62"/>
      <c r="C36" s="63" t="s">
        <v>61</v>
      </c>
      <c r="D36" s="64" t="s">
        <v>40</v>
      </c>
      <c r="E36" s="65">
        <v>7390</v>
      </c>
      <c r="F36" s="66"/>
      <c r="G36" s="67"/>
    </row>
    <row r="37" spans="1:7" ht="51">
      <c r="A37" s="73" t="s">
        <v>81</v>
      </c>
      <c r="B37" s="62"/>
      <c r="C37" s="63" t="s">
        <v>62</v>
      </c>
      <c r="D37" s="64" t="s">
        <v>40</v>
      </c>
      <c r="E37" s="65">
        <f>3573+720</f>
        <v>4293</v>
      </c>
      <c r="F37" s="66"/>
      <c r="G37" s="67"/>
    </row>
    <row r="38" spans="1:7">
      <c r="A38" s="53"/>
      <c r="B38" s="54" t="s">
        <v>58</v>
      </c>
      <c r="C38" s="54" t="s">
        <v>65</v>
      </c>
      <c r="D38" s="53"/>
      <c r="E38" s="55"/>
      <c r="F38" s="60"/>
      <c r="G38" s="61"/>
    </row>
    <row r="39" spans="1:7" ht="38.25">
      <c r="A39" s="73" t="s">
        <v>82</v>
      </c>
      <c r="B39" s="62"/>
      <c r="C39" s="63" t="s">
        <v>66</v>
      </c>
      <c r="D39" s="64" t="s">
        <v>40</v>
      </c>
      <c r="E39" s="65">
        <v>830</v>
      </c>
      <c r="F39" s="66"/>
      <c r="G39" s="67"/>
    </row>
    <row r="40" spans="1:7">
      <c r="A40" s="53"/>
      <c r="B40" s="54" t="s">
        <v>58</v>
      </c>
      <c r="C40" s="54" t="s">
        <v>68</v>
      </c>
      <c r="D40" s="53"/>
      <c r="E40" s="55"/>
      <c r="F40" s="60"/>
      <c r="G40" s="61"/>
    </row>
    <row r="41" spans="1:7" ht="51">
      <c r="A41" s="73" t="s">
        <v>83</v>
      </c>
      <c r="B41" s="62"/>
      <c r="C41" s="63" t="s">
        <v>69</v>
      </c>
      <c r="D41" s="64" t="s">
        <v>40</v>
      </c>
      <c r="E41" s="65">
        <f>1245+210</f>
        <v>1455</v>
      </c>
      <c r="F41" s="66"/>
      <c r="G41" s="67"/>
    </row>
    <row r="42" spans="1:7" ht="15">
      <c r="A42" s="41">
        <v>5</v>
      </c>
      <c r="B42" s="42"/>
      <c r="C42" s="43" t="s">
        <v>47</v>
      </c>
      <c r="D42" s="44"/>
      <c r="E42" s="45"/>
      <c r="F42" s="46"/>
      <c r="G42" s="46"/>
    </row>
    <row r="43" spans="1:7" s="26" customFormat="1" ht="57" customHeight="1">
      <c r="A43" s="74" t="s">
        <v>60</v>
      </c>
      <c r="B43" s="69"/>
      <c r="C43" s="69" t="s">
        <v>70</v>
      </c>
      <c r="D43" s="68" t="s">
        <v>40</v>
      </c>
      <c r="E43" s="70">
        <v>11838</v>
      </c>
      <c r="F43" s="71"/>
      <c r="G43" s="59"/>
    </row>
    <row r="44" spans="1:7" ht="15">
      <c r="A44" s="37"/>
      <c r="B44" s="15"/>
      <c r="C44" s="13" t="s">
        <v>24</v>
      </c>
      <c r="D44" s="9"/>
      <c r="E44" s="10"/>
      <c r="F44" s="8"/>
      <c r="G44" s="8"/>
    </row>
    <row r="45" spans="1:7" ht="30">
      <c r="A45" s="37"/>
      <c r="B45" s="15"/>
      <c r="C45" s="31" t="s">
        <v>85</v>
      </c>
      <c r="D45" s="9"/>
      <c r="E45" s="10"/>
      <c r="F45" s="8"/>
      <c r="G45" s="8"/>
    </row>
    <row r="46" spans="1:7" s="26" customFormat="1" ht="57" customHeight="1">
      <c r="A46" s="72" t="s">
        <v>84</v>
      </c>
      <c r="B46" s="22" t="s">
        <v>37</v>
      </c>
      <c r="C46" s="33" t="s">
        <v>67</v>
      </c>
      <c r="D46" s="23" t="s">
        <v>16</v>
      </c>
      <c r="E46" s="24">
        <f>159+27</f>
        <v>186</v>
      </c>
      <c r="F46" s="25"/>
      <c r="G46" s="25"/>
    </row>
    <row r="47" spans="1:7" ht="29.25" customHeight="1">
      <c r="A47" s="41">
        <v>6</v>
      </c>
      <c r="B47" s="43"/>
      <c r="C47" s="43" t="s">
        <v>88</v>
      </c>
      <c r="D47" s="43"/>
      <c r="E47" s="43"/>
      <c r="F47" s="43"/>
      <c r="G47" s="46"/>
    </row>
    <row r="48" spans="1:7" ht="24" customHeight="1">
      <c r="A48" s="75"/>
      <c r="B48" s="15"/>
      <c r="C48" s="76" t="s">
        <v>89</v>
      </c>
      <c r="D48" s="77"/>
      <c r="E48" s="78"/>
      <c r="F48" s="79"/>
      <c r="G48" s="79"/>
    </row>
    <row r="49" spans="1:7" ht="29.25" customHeight="1">
      <c r="A49" s="75"/>
      <c r="B49" s="15"/>
      <c r="C49" s="76" t="s">
        <v>90</v>
      </c>
      <c r="D49" s="77"/>
      <c r="E49" s="78"/>
      <c r="F49" s="79"/>
      <c r="G49" s="79"/>
    </row>
    <row r="50" spans="1:7" ht="30">
      <c r="A50" s="84" t="s">
        <v>95</v>
      </c>
      <c r="B50" s="16" t="s">
        <v>91</v>
      </c>
      <c r="C50" s="80" t="s">
        <v>92</v>
      </c>
      <c r="D50" s="81" t="s">
        <v>93</v>
      </c>
      <c r="E50" s="82">
        <v>4</v>
      </c>
      <c r="F50" s="83"/>
      <c r="G50" s="83"/>
    </row>
    <row r="51" spans="1:7" ht="30.75" customHeight="1">
      <c r="A51" s="75"/>
      <c r="B51" s="15"/>
      <c r="C51" s="76" t="s">
        <v>94</v>
      </c>
      <c r="D51" s="77"/>
      <c r="E51" s="78"/>
      <c r="F51" s="79"/>
      <c r="G51" s="79"/>
    </row>
    <row r="52" spans="1:7" ht="32.25" customHeight="1">
      <c r="A52" s="84" t="s">
        <v>96</v>
      </c>
      <c r="B52" s="16" t="s">
        <v>91</v>
      </c>
      <c r="C52" s="29" t="s">
        <v>97</v>
      </c>
      <c r="D52" s="81" t="s">
        <v>93</v>
      </c>
      <c r="E52" s="82">
        <v>6</v>
      </c>
      <c r="F52" s="83"/>
      <c r="G52" s="83"/>
    </row>
    <row r="53" spans="1:7" ht="28.5" customHeight="1">
      <c r="A53" s="75"/>
      <c r="B53" s="15"/>
      <c r="C53" s="76" t="s">
        <v>98</v>
      </c>
      <c r="D53" s="77"/>
      <c r="E53" s="78"/>
      <c r="F53" s="79"/>
      <c r="G53" s="79"/>
    </row>
    <row r="54" spans="1:7" ht="21.75" customHeight="1">
      <c r="A54" s="75"/>
      <c r="B54" s="15"/>
      <c r="C54" s="76" t="s">
        <v>99</v>
      </c>
      <c r="D54" s="77"/>
      <c r="E54" s="78"/>
      <c r="F54" s="79"/>
      <c r="G54" s="79"/>
    </row>
    <row r="55" spans="1:7" ht="15">
      <c r="A55" s="84" t="s">
        <v>101</v>
      </c>
      <c r="B55" s="16" t="s">
        <v>100</v>
      </c>
      <c r="C55" s="29" t="s">
        <v>102</v>
      </c>
      <c r="D55" s="81" t="s">
        <v>93</v>
      </c>
      <c r="E55" s="82">
        <v>2</v>
      </c>
      <c r="F55" s="83"/>
      <c r="G55" s="83"/>
    </row>
    <row r="56" spans="1:7" ht="22.5" customHeight="1">
      <c r="A56" s="86"/>
      <c r="B56" s="86"/>
      <c r="C56" s="86"/>
      <c r="D56" s="86"/>
      <c r="E56" s="86"/>
      <c r="F56" s="18" t="s">
        <v>30</v>
      </c>
      <c r="G56" s="18"/>
    </row>
    <row r="57" spans="1:7" ht="24.75" customHeight="1">
      <c r="A57" s="85"/>
      <c r="B57" s="85"/>
      <c r="C57" s="85"/>
      <c r="D57" s="85"/>
      <c r="E57" s="86"/>
      <c r="F57" s="19" t="s">
        <v>29</v>
      </c>
      <c r="G57" s="20"/>
    </row>
    <row r="58" spans="1:7" ht="30" customHeight="1">
      <c r="A58" s="39"/>
      <c r="B58" s="2"/>
      <c r="C58" s="12"/>
      <c r="D58" s="6"/>
      <c r="E58" s="4"/>
      <c r="F58" s="20" t="s">
        <v>28</v>
      </c>
      <c r="G58" s="20"/>
    </row>
    <row r="59" spans="1:7">
      <c r="F59" s="21"/>
      <c r="G59" s="21"/>
    </row>
  </sheetData>
  <mergeCells count="11">
    <mergeCell ref="A56:E56"/>
    <mergeCell ref="A57:E57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ageMargins left="0.70866141732283472" right="0.39370078740157483" top="0.35433070866141736" bottom="0.51181102362204722" header="0.15748031496062992" footer="0.31496062992125984"/>
  <pageSetup paperSize="9" scale="75" fitToHeight="0" orientation="portrait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Ofertowy 808</dc:title>
  <dc:creator>User</dc:creator>
  <cp:lastModifiedBy>lenovo</cp:lastModifiedBy>
  <cp:lastPrinted>2019-07-22T14:07:44Z</cp:lastPrinted>
  <dcterms:created xsi:type="dcterms:W3CDTF">2015-03-06T09:08:15Z</dcterms:created>
  <dcterms:modified xsi:type="dcterms:W3CDTF">2019-07-22T14:20:11Z</dcterms:modified>
</cp:coreProperties>
</file>